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agnoletti\Downloads\"/>
    </mc:Choice>
  </mc:AlternateContent>
  <bookViews>
    <workbookView xWindow="0" yWindow="0" windowWidth="28800" windowHeight="11775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31" i="1" l="1"/>
  <c r="AI31" i="1"/>
  <c r="AG31" i="1"/>
  <c r="AF31" i="1"/>
  <c r="AE31" i="1"/>
  <c r="AD31" i="1"/>
  <c r="AC31" i="1"/>
  <c r="AH31" i="1" s="1"/>
  <c r="AJ30" i="1"/>
  <c r="AI30" i="1"/>
  <c r="AG30" i="1"/>
  <c r="AF30" i="1"/>
  <c r="AE30" i="1"/>
  <c r="AD30" i="1"/>
  <c r="AC30" i="1"/>
  <c r="AH30" i="1" s="1"/>
  <c r="AJ29" i="1"/>
  <c r="AI29" i="1"/>
  <c r="AG29" i="1"/>
  <c r="AF29" i="1"/>
  <c r="AE29" i="1"/>
  <c r="AD29" i="1"/>
  <c r="AC29" i="1"/>
  <c r="AH29" i="1" s="1"/>
  <c r="AJ27" i="1"/>
  <c r="AI27" i="1"/>
  <c r="AG27" i="1"/>
  <c r="AF27" i="1"/>
  <c r="AE27" i="1"/>
  <c r="AD27" i="1"/>
  <c r="AC27" i="1"/>
  <c r="AH27" i="1" s="1"/>
  <c r="AJ26" i="1"/>
  <c r="AI26" i="1"/>
  <c r="AG26" i="1"/>
  <c r="AF26" i="1"/>
  <c r="AE26" i="1"/>
  <c r="AD26" i="1"/>
  <c r="AC26" i="1"/>
  <c r="AH26" i="1" s="1"/>
  <c r="AJ25" i="1"/>
  <c r="AI25" i="1"/>
  <c r="AG25" i="1"/>
  <c r="AF25" i="1"/>
  <c r="AE25" i="1"/>
  <c r="AD25" i="1"/>
  <c r="AC25" i="1"/>
  <c r="AH25" i="1" s="1"/>
  <c r="AJ24" i="1"/>
  <c r="AI24" i="1"/>
  <c r="AG24" i="1"/>
  <c r="AF24" i="1"/>
  <c r="AE24" i="1"/>
  <c r="AD24" i="1"/>
  <c r="AC24" i="1"/>
  <c r="AH24" i="1" s="1"/>
  <c r="AJ23" i="1"/>
  <c r="AI23" i="1"/>
  <c r="AG23" i="1"/>
  <c r="AF23" i="1"/>
  <c r="AE23" i="1"/>
  <c r="AD23" i="1"/>
  <c r="AC23" i="1"/>
  <c r="AH23" i="1" s="1"/>
  <c r="AJ22" i="1"/>
  <c r="AI22" i="1"/>
  <c r="AG22" i="1"/>
  <c r="AF22" i="1"/>
  <c r="AE22" i="1"/>
  <c r="AD22" i="1"/>
  <c r="AC22" i="1"/>
  <c r="AH22" i="1" s="1"/>
  <c r="AJ21" i="1"/>
  <c r="AI21" i="1"/>
  <c r="AG21" i="1"/>
  <c r="AF21" i="1"/>
  <c r="AE21" i="1"/>
  <c r="AD21" i="1"/>
  <c r="AC21" i="1"/>
  <c r="AH21" i="1" s="1"/>
  <c r="AJ20" i="1"/>
  <c r="AI20" i="1"/>
  <c r="AG20" i="1"/>
  <c r="AF20" i="1"/>
  <c r="AE20" i="1"/>
  <c r="AD20" i="1"/>
  <c r="AC20" i="1"/>
  <c r="AH20" i="1" s="1"/>
  <c r="AJ19" i="1"/>
  <c r="AI19" i="1"/>
  <c r="AG19" i="1"/>
  <c r="AF19" i="1"/>
  <c r="AE19" i="1"/>
  <c r="AD19" i="1"/>
  <c r="AC19" i="1"/>
  <c r="AH19" i="1" s="1"/>
  <c r="AJ18" i="1"/>
  <c r="AI18" i="1"/>
  <c r="AG18" i="1"/>
  <c r="AF18" i="1"/>
  <c r="AE18" i="1"/>
  <c r="AD18" i="1"/>
  <c r="AC18" i="1"/>
  <c r="AH18" i="1" s="1"/>
  <c r="AJ17" i="1"/>
  <c r="AI17" i="1"/>
  <c r="AG17" i="1"/>
  <c r="AF17" i="1"/>
  <c r="AE17" i="1"/>
  <c r="AD17" i="1"/>
  <c r="AC17" i="1"/>
  <c r="AH17" i="1" s="1"/>
  <c r="AJ16" i="1"/>
  <c r="AI16" i="1"/>
  <c r="AG16" i="1"/>
  <c r="AF16" i="1"/>
  <c r="AE16" i="1"/>
  <c r="AD16" i="1"/>
  <c r="AC16" i="1"/>
  <c r="AH16" i="1" s="1"/>
  <c r="AJ15" i="1"/>
  <c r="AI15" i="1"/>
  <c r="AG15" i="1"/>
  <c r="AF15" i="1"/>
  <c r="AE15" i="1"/>
  <c r="AD15" i="1"/>
  <c r="AC15" i="1"/>
  <c r="AH15" i="1" s="1"/>
  <c r="AJ14" i="1"/>
  <c r="AI14" i="1"/>
  <c r="AG14" i="1"/>
  <c r="AF14" i="1"/>
  <c r="AE14" i="1"/>
  <c r="AD14" i="1"/>
  <c r="AC14" i="1"/>
  <c r="AH14" i="1" s="1"/>
  <c r="AJ13" i="1"/>
  <c r="AI13" i="1"/>
  <c r="AG13" i="1"/>
  <c r="AF13" i="1"/>
  <c r="AE13" i="1"/>
  <c r="AD13" i="1"/>
  <c r="AC13" i="1"/>
  <c r="AH13" i="1" s="1"/>
  <c r="AJ12" i="1"/>
  <c r="AI12" i="1"/>
  <c r="AG12" i="1"/>
  <c r="AF12" i="1"/>
  <c r="AE12" i="1"/>
  <c r="AD12" i="1"/>
  <c r="AC12" i="1"/>
  <c r="AH12" i="1" s="1"/>
  <c r="AJ11" i="1"/>
  <c r="AI11" i="1"/>
  <c r="AG11" i="1"/>
  <c r="AF11" i="1"/>
  <c r="AE11" i="1"/>
  <c r="AD11" i="1"/>
  <c r="AC11" i="1"/>
  <c r="AH11" i="1" s="1"/>
  <c r="N2" i="1"/>
  <c r="N1" i="1"/>
</calcChain>
</file>

<file path=xl/sharedStrings.xml><?xml version="1.0" encoding="utf-8"?>
<sst xmlns="http://schemas.openxmlformats.org/spreadsheetml/2006/main" count="186" uniqueCount="117">
  <si>
    <t xml:space="preserve">ACADEMIE de </t>
  </si>
  <si>
    <t>Toulouse</t>
  </si>
  <si>
    <t>DSDEN de</t>
  </si>
  <si>
    <t>Tarn-et-Garonne</t>
  </si>
  <si>
    <t>SECTEUR :</t>
  </si>
  <si>
    <t>privé</t>
  </si>
  <si>
    <t>UAI</t>
  </si>
  <si>
    <t xml:space="preserve">Sigle </t>
  </si>
  <si>
    <t>Dénomination</t>
  </si>
  <si>
    <t xml:space="preserve">Département </t>
  </si>
  <si>
    <t xml:space="preserve">Commune </t>
  </si>
  <si>
    <t>Libellé 
Commune</t>
  </si>
  <si>
    <t>R.P.I concentré ou dispersé</t>
  </si>
  <si>
    <t xml:space="preserve">Nb 
Doublons </t>
  </si>
  <si>
    <r>
      <t>Type d'école</t>
    </r>
    <r>
      <rPr>
        <sz val="10"/>
        <rFont val="Arial"/>
        <family val="2"/>
      </rPr>
      <t xml:space="preserve"> : 1=mater.
2=élem. 
3=spéc.
4= prim.
5=étab. 2ndD</t>
    </r>
  </si>
  <si>
    <t>Effectifs d'élèves dans l'enseignement préélémentaire (hors élèves ULIS)</t>
  </si>
  <si>
    <t>Effectifs d'élèves dans 
l'enseignement 
élémentaire (hors élèves des classes UEEA et hors élèves ULIS)</t>
  </si>
  <si>
    <t>Effectifs 
d'élèves 
de niveau indéterminé
(hors élèves UEEA et hors élèves ULIS)</t>
  </si>
  <si>
    <t>Effectifs 
d'élèves 
en classe UEEA</t>
  </si>
  <si>
    <t>Effectifs d'élèves
bénéficiant d'un dispositif ULIS</t>
  </si>
  <si>
    <t>Nombres
de classes et regroupements ULIS</t>
  </si>
  <si>
    <t>Date 
de 
validation</t>
  </si>
  <si>
    <r>
      <t xml:space="preserve">Effectif total d'élèves dans l'enseignement </t>
    </r>
    <r>
      <rPr>
        <b/>
        <sz val="10"/>
        <rFont val="Arial"/>
        <family val="2"/>
      </rPr>
      <t>préélémentaire (hors élèves  ULIS)</t>
    </r>
  </si>
  <si>
    <r>
      <t xml:space="preserve">Effectif total d'élèves dans 
l'enseignement 
</t>
    </r>
    <r>
      <rPr>
        <b/>
        <sz val="10"/>
        <rFont val="Arial"/>
        <family val="2"/>
      </rPr>
      <t>élémentaire (hors élèves UEEA et hors élèves ULIS)</t>
    </r>
  </si>
  <si>
    <r>
      <t xml:space="preserve">Effectif total d'élèves dans 
des classes de </t>
    </r>
    <r>
      <rPr>
        <b/>
        <sz val="10"/>
        <rFont val="Arial"/>
        <family val="2"/>
      </rPr>
      <t>niveau indéterminé (hors élèves UEEA et hors élèves ULIS)</t>
    </r>
  </si>
  <si>
    <t>Effectif total d'élèves en classe UEEA</t>
  </si>
  <si>
    <t>Effectif total d'élèves ULIS</t>
  </si>
  <si>
    <t>Effectifs total d'élèves</t>
  </si>
  <si>
    <t>Nombre de classes et regroupements ULIS</t>
  </si>
  <si>
    <t>2 ans</t>
  </si>
  <si>
    <t>3 ans</t>
  </si>
  <si>
    <t>4 ans</t>
  </si>
  <si>
    <t>5 ans et plus</t>
  </si>
  <si>
    <t>CP</t>
  </si>
  <si>
    <t>CE1</t>
  </si>
  <si>
    <t>CE2</t>
  </si>
  <si>
    <t>CM1</t>
  </si>
  <si>
    <t>CM2</t>
  </si>
  <si>
    <t>en pré
élémentaire</t>
  </si>
  <si>
    <t>de CP-CM2</t>
  </si>
  <si>
    <t>ordinaires de niveau indéterminé</t>
  </si>
  <si>
    <t>classes UEEA</t>
  </si>
  <si>
    <t>regroupements ULIS</t>
  </si>
  <si>
    <r>
      <t xml:space="preserve">Ecoles maternelles </t>
    </r>
    <r>
      <rPr>
        <sz val="10"/>
        <rFont val="Arial"/>
        <family val="2"/>
      </rPr>
      <t>(écoles accueillant uniquement des élèves de niveau préélementaire et éventuellement bénéficiant d'un dispositif ULIS)</t>
    </r>
  </si>
  <si>
    <t>Autres écoles</t>
  </si>
  <si>
    <t>0820566V</t>
  </si>
  <si>
    <t>E.E.PR</t>
  </si>
  <si>
    <t>ECOLE ELEMENTAIRE PRIVEE SAINT-PIE X</t>
  </si>
  <si>
    <t>082</t>
  </si>
  <si>
    <t>82002</t>
  </si>
  <si>
    <t>ALBIAS</t>
  </si>
  <si>
    <t>4</t>
  </si>
  <si>
    <t>0820567W</t>
  </si>
  <si>
    <t>ECOLE ELEMENTAIRE PRIVEE SAINTE-LUCILE</t>
  </si>
  <si>
    <t>82013</t>
  </si>
  <si>
    <t>BEAUMONT-DE-LOMAGNE</t>
  </si>
  <si>
    <t>0820570Z</t>
  </si>
  <si>
    <t>ECOLE ELEMENTAIRE PRIVEE LA SAINTE FAMILLE NOTRE-DAME</t>
  </si>
  <si>
    <t>82033</t>
  </si>
  <si>
    <t>CASTELSARRASIN</t>
  </si>
  <si>
    <t>0820572B</t>
  </si>
  <si>
    <t>ECOLE ELEMENTAIRE PRIVEE SACRE COEUR</t>
  </si>
  <si>
    <t>82037</t>
  </si>
  <si>
    <t>CAUSSADE</t>
  </si>
  <si>
    <t>0820574D</t>
  </si>
  <si>
    <t>ECOLE ELEMENTAIRE PRIVEE NOTRE-DAME</t>
  </si>
  <si>
    <t>82042</t>
  </si>
  <si>
    <t>CAZES-MONDENARD</t>
  </si>
  <si>
    <t>0820575E</t>
  </si>
  <si>
    <t>ECOLE ELEMENTAIRE PRIVEE EMILIE DE RODAT</t>
  </si>
  <si>
    <t>82062</t>
  </si>
  <si>
    <t>FINHAN</t>
  </si>
  <si>
    <t>0820576F</t>
  </si>
  <si>
    <t>ECOLE ELEMENTAIRE PRIVEE SAINTE-MARIE</t>
  </si>
  <si>
    <t>82087</t>
  </si>
  <si>
    <t>LAFRANCAISE</t>
  </si>
  <si>
    <t>0820581L</t>
  </si>
  <si>
    <t>ECOLE PRIMAIRE PRIVEE STE  FAMILLE J. D'ARC</t>
  </si>
  <si>
    <t>82112</t>
  </si>
  <si>
    <t>MOISSAC</t>
  </si>
  <si>
    <t>0820583N</t>
  </si>
  <si>
    <t>ECOLE ELEMENTAIRE PRIVEE SAINT JOSEPH</t>
  </si>
  <si>
    <t>82115</t>
  </si>
  <si>
    <t>MONCLAR-DE-QUERCY</t>
  </si>
  <si>
    <t>0820585R</t>
  </si>
  <si>
    <t>ECOLE PRIMAIRE PRIVEE SAINTE-MARIE STE.FAMILLE</t>
  </si>
  <si>
    <t>82121</t>
  </si>
  <si>
    <t>MONTAUBAN</t>
  </si>
  <si>
    <t>0820590W</t>
  </si>
  <si>
    <t>ECOLE ELEMENTAIRE PRIVEE SAINT-THEODARD</t>
  </si>
  <si>
    <t>0820591X</t>
  </si>
  <si>
    <t>0820592Y</t>
  </si>
  <si>
    <t>ECOLE ELEMENTAIRE PRIVEE INSTITUT FAMILIAL</t>
  </si>
  <si>
    <t>0820594A</t>
  </si>
  <si>
    <t>ECOLE ELEMENTAIRE PRIVEE SAINTE-THERESE</t>
  </si>
  <si>
    <t>82134</t>
  </si>
  <si>
    <t>NEGREPELISSE</t>
  </si>
  <si>
    <t>0820597D</t>
  </si>
  <si>
    <t>ECOLE ELEMENTAIRE PRIVEE SAINT-JOSEPH</t>
  </si>
  <si>
    <t>82161</t>
  </si>
  <si>
    <t>SAINT-ETIENNE-DE-TULMONT</t>
  </si>
  <si>
    <t>0820599F</t>
  </si>
  <si>
    <t>82169</t>
  </si>
  <si>
    <t>SAINT-NICOLAS-DE-LA-GRAVE</t>
  </si>
  <si>
    <t>0820601H</t>
  </si>
  <si>
    <t>ECOLE ELEMENTAIRE PRIVEE JEANNE D'ARC</t>
  </si>
  <si>
    <t>82186</t>
  </si>
  <si>
    <t>VALENCE</t>
  </si>
  <si>
    <t>0820908S</t>
  </si>
  <si>
    <t>ECOLE PRIMAIRE PRIVEE NOTRE-DAME DE L'ASSOMPTION</t>
  </si>
  <si>
    <t>0820912W</t>
  </si>
  <si>
    <t>ECOLE ELEMENTAIRE PRIVEE CREACTIVE</t>
  </si>
  <si>
    <t>0820916A</t>
  </si>
  <si>
    <t>E.P.PR</t>
  </si>
  <si>
    <t>ECOLE PRIMAIRE PRIVEE MICHEL BERAUD</t>
  </si>
  <si>
    <t>Constat écoles privées sous et hors contrat</t>
  </si>
  <si>
    <t>Rentrée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</si>
</sst>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trike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" fontId="1" fillId="2" borderId="0" xfId="0" applyNumberFormat="1" applyFont="1" applyFill="1" applyAlignment="1" applyProtection="1">
      <alignment horizontal="right" vertical="center" indent="2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right" vertical="center" indent="2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right" vertical="center" indent="2"/>
      <protection locked="0"/>
    </xf>
    <xf numFmtId="164" fontId="3" fillId="0" borderId="10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 applyProtection="1">
      <alignment horizontal="right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14" fontId="3" fillId="0" borderId="9" xfId="0" applyNumberFormat="1" applyFont="1" applyBorder="1" applyAlignment="1" applyProtection="1">
      <alignment horizontal="left" vertical="center"/>
      <protection locked="0"/>
    </xf>
    <xf numFmtId="164" fontId="3" fillId="0" borderId="11" xfId="0" applyNumberFormat="1" applyFont="1" applyBorder="1"/>
    <xf numFmtId="164" fontId="3" fillId="0" borderId="12" xfId="0" applyNumberFormat="1" applyFont="1" applyBorder="1" applyAlignment="1">
      <alignment wrapText="1"/>
    </xf>
    <xf numFmtId="164" fontId="3" fillId="0" borderId="12" xfId="0" applyNumberFormat="1" applyFont="1" applyBorder="1"/>
    <xf numFmtId="49" fontId="3" fillId="0" borderId="9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right" vertical="center" indent="2"/>
      <protection locked="0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4" fontId="6" fillId="0" borderId="9" xfId="0" applyNumberFormat="1" applyFont="1" applyBorder="1" applyAlignment="1" applyProtection="1">
      <alignment horizontal="left" vertical="center"/>
      <protection locked="0"/>
    </xf>
    <xf numFmtId="164" fontId="6" fillId="0" borderId="11" xfId="0" applyNumberFormat="1" applyFont="1" applyBorder="1"/>
    <xf numFmtId="164" fontId="6" fillId="0" borderId="12" xfId="0" applyNumberFormat="1" applyFont="1" applyBorder="1" applyAlignment="1">
      <alignment wrapText="1"/>
    </xf>
    <xf numFmtId="164" fontId="6" fillId="0" borderId="12" xfId="0" applyNumberFormat="1" applyFont="1" applyBorder="1"/>
    <xf numFmtId="164" fontId="5" fillId="0" borderId="12" xfId="0" applyNumberFormat="1" applyFont="1" applyBorder="1"/>
    <xf numFmtId="0" fontId="9" fillId="2" borderId="0" xfId="0" applyFont="1" applyFill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SCO82\DOSCO%201\GESTION%20DE%20L'ENSEIGNEMENT%20PRIVE\CONSTAT%20DE%20RENTR&#201;E\Rnetr&#233;e%202024\Calcul_constat_prive_16-1_synthese_%20valid&#233;_DE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_D1"/>
      <sheetName val="Saisie_D2"/>
      <sheetName val="Saisie_D3"/>
      <sheetName val="Saisie_D4"/>
      <sheetName val="Saisie_D5"/>
      <sheetName val="Saisie_D6"/>
      <sheetName val="Saisie_D7"/>
      <sheetName val="Saisie_D8"/>
      <sheetName val="Synthèse"/>
      <sheetName val="Controles"/>
    </sheetNames>
    <sheetDataSet>
      <sheetData sheetId="0">
        <row r="1">
          <cell r="N1" t="str">
            <v>Date d'extraction : 17/09/2024</v>
          </cell>
        </row>
        <row r="2">
          <cell r="N2" t="str">
            <v>Année scolaire : 2024_2025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topLeftCell="A13" workbookViewId="0">
      <selection activeCell="C37" sqref="C37"/>
    </sheetView>
  </sheetViews>
  <sheetFormatPr baseColWidth="10" defaultRowHeight="15" x14ac:dyDescent="0.25"/>
  <cols>
    <col min="1" max="1" width="18.85546875" customWidth="1"/>
    <col min="2" max="2" width="6.28515625" customWidth="1"/>
    <col min="3" max="3" width="60.7109375" bestFit="1" customWidth="1"/>
    <col min="4" max="4" width="13.7109375" customWidth="1"/>
    <col min="5" max="5" width="11.42578125" customWidth="1"/>
    <col min="6" max="6" width="28.42578125" bestFit="1" customWidth="1"/>
    <col min="7" max="7" width="12.28515625" customWidth="1"/>
    <col min="8" max="8" width="9.85546875" customWidth="1"/>
    <col min="9" max="9" width="9.42578125" customWidth="1"/>
    <col min="10" max="18" width="5.5703125" customWidth="1"/>
    <col min="19" max="21" width="14.85546875" customWidth="1"/>
    <col min="22" max="22" width="6.85546875" customWidth="1"/>
    <col min="23" max="23" width="5.140625" customWidth="1"/>
    <col min="24" max="25" width="10.140625" customWidth="1"/>
    <col min="26" max="26" width="8.28515625" customWidth="1"/>
    <col min="27" max="27" width="12.85546875" customWidth="1"/>
    <col min="28" max="28" width="0.42578125" customWidth="1"/>
    <col min="29" max="29" width="16.5703125" customWidth="1"/>
    <col min="30" max="33" width="14.85546875" customWidth="1"/>
    <col min="34" max="34" width="10.42578125" customWidth="1"/>
    <col min="35" max="35" width="23.5703125" customWidth="1"/>
    <col min="36" max="36" width="15.85546875" customWidth="1"/>
  </cols>
  <sheetData>
    <row r="1" spans="1:36" ht="12.75" customHeight="1" x14ac:dyDescent="0.25">
      <c r="A1" s="1" t="s">
        <v>0</v>
      </c>
      <c r="B1" s="1"/>
      <c r="C1" s="1" t="s">
        <v>1</v>
      </c>
      <c r="D1" s="1"/>
      <c r="E1" s="1"/>
      <c r="F1" s="1"/>
      <c r="G1" s="2"/>
      <c r="H1" s="3"/>
      <c r="I1" s="2"/>
      <c r="J1" s="4"/>
      <c r="K1" s="4"/>
      <c r="L1" s="4"/>
      <c r="M1" s="4"/>
      <c r="N1" s="5" t="str">
        <f>[1]Saisie_D1!N1</f>
        <v>Date d'extraction : 17/09/2024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7"/>
      <c r="AC1" s="8"/>
      <c r="AD1" s="8"/>
      <c r="AE1" s="8"/>
      <c r="AF1" s="8"/>
      <c r="AG1" s="8"/>
      <c r="AH1" s="7"/>
      <c r="AI1" s="7"/>
      <c r="AJ1" s="7"/>
    </row>
    <row r="2" spans="1:36" ht="12.75" customHeight="1" x14ac:dyDescent="0.25">
      <c r="A2" s="1" t="s">
        <v>2</v>
      </c>
      <c r="B2" s="1"/>
      <c r="C2" s="1" t="s">
        <v>3</v>
      </c>
      <c r="D2" s="1"/>
      <c r="E2" s="1"/>
      <c r="F2" s="1"/>
      <c r="G2" s="2"/>
      <c r="H2" s="3"/>
      <c r="I2" s="2"/>
      <c r="J2" s="4"/>
      <c r="K2" s="4"/>
      <c r="L2" s="4"/>
      <c r="M2" s="4"/>
      <c r="N2" s="5" t="str">
        <f>[1]Saisie_D1!N2</f>
        <v>Année scolaire : 2024_2025</v>
      </c>
      <c r="O2" s="5"/>
      <c r="P2" s="5"/>
      <c r="Q2" s="5"/>
      <c r="R2" s="5"/>
      <c r="S2" s="5"/>
      <c r="T2" s="9"/>
      <c r="U2" s="9"/>
      <c r="V2" s="4"/>
      <c r="W2" s="4"/>
      <c r="X2" s="4"/>
      <c r="Y2" s="4"/>
      <c r="Z2" s="4"/>
      <c r="AA2" s="6"/>
      <c r="AB2" s="7"/>
      <c r="AC2" s="8"/>
      <c r="AD2" s="8"/>
      <c r="AE2" s="8"/>
      <c r="AF2" s="8"/>
      <c r="AG2" s="8"/>
      <c r="AH2" s="7"/>
      <c r="AI2" s="7"/>
      <c r="AJ2" s="7"/>
    </row>
    <row r="3" spans="1:36" x14ac:dyDescent="0.25">
      <c r="A3" s="1" t="s">
        <v>4</v>
      </c>
      <c r="B3" s="1"/>
      <c r="C3" s="1" t="s">
        <v>5</v>
      </c>
      <c r="D3" s="1"/>
      <c r="E3" s="1"/>
      <c r="F3" s="1"/>
      <c r="G3" s="2"/>
      <c r="H3" s="3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10"/>
      <c r="U3" s="10"/>
      <c r="V3" s="4"/>
      <c r="W3" s="4"/>
      <c r="X3" s="4"/>
      <c r="Y3" s="4"/>
      <c r="Z3" s="4"/>
      <c r="AA3" s="6"/>
      <c r="AB3" s="7"/>
      <c r="AC3" s="8"/>
      <c r="AD3" s="8"/>
      <c r="AE3" s="8"/>
      <c r="AF3" s="8"/>
      <c r="AG3" s="8"/>
      <c r="AH3" s="7"/>
      <c r="AI3" s="7"/>
      <c r="AJ3" s="7"/>
    </row>
    <row r="4" spans="1:36" x14ac:dyDescent="0.25">
      <c r="A4" s="1"/>
      <c r="B4" s="1"/>
      <c r="C4" s="1"/>
      <c r="D4" s="1"/>
      <c r="E4" s="1"/>
      <c r="F4" s="1"/>
      <c r="G4" s="2"/>
      <c r="H4" s="3"/>
      <c r="I4" s="2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6"/>
      <c r="AB4" s="7"/>
      <c r="AC4" s="8"/>
      <c r="AD4" s="8"/>
      <c r="AE4" s="8"/>
      <c r="AF4" s="8"/>
      <c r="AG4" s="8"/>
      <c r="AH4" s="7"/>
      <c r="AI4" s="7"/>
      <c r="AJ4" s="7"/>
    </row>
    <row r="5" spans="1:36" ht="18" customHeight="1" x14ac:dyDescent="0.25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1:36" ht="18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</row>
    <row r="7" spans="1:36" ht="18" x14ac:dyDescent="0.25">
      <c r="A7" s="55" t="s">
        <v>116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</row>
    <row r="8" spans="1:36" x14ac:dyDescent="0.25">
      <c r="B8" s="11"/>
      <c r="C8" s="11"/>
      <c r="D8" s="11"/>
      <c r="E8" s="11"/>
      <c r="F8" s="11"/>
      <c r="G8" s="12"/>
      <c r="H8" s="13"/>
      <c r="I8" s="12"/>
      <c r="J8" s="4"/>
      <c r="K8" s="4"/>
      <c r="L8" s="4"/>
      <c r="M8" s="4"/>
      <c r="N8" s="4"/>
      <c r="O8" s="4"/>
      <c r="P8" s="4"/>
      <c r="Q8" s="4"/>
      <c r="R8" s="4"/>
      <c r="S8" s="4"/>
      <c r="T8" s="10"/>
      <c r="U8" s="10"/>
      <c r="V8" s="4"/>
      <c r="W8" s="4"/>
      <c r="X8" s="4"/>
      <c r="Y8" s="4"/>
      <c r="Z8" s="4"/>
      <c r="AA8" s="6"/>
      <c r="AB8" s="7"/>
      <c r="AC8" s="8"/>
      <c r="AD8" s="8"/>
      <c r="AE8" s="8"/>
      <c r="AF8" s="8"/>
      <c r="AG8" s="8"/>
      <c r="AH8" s="7"/>
      <c r="AI8" s="7"/>
      <c r="AJ8" s="7"/>
    </row>
    <row r="9" spans="1:36" ht="63" customHeight="1" x14ac:dyDescent="0.25">
      <c r="A9" s="14" t="s">
        <v>6</v>
      </c>
      <c r="B9" s="14" t="s">
        <v>7</v>
      </c>
      <c r="C9" s="14" t="s">
        <v>8</v>
      </c>
      <c r="D9" s="14" t="s">
        <v>9</v>
      </c>
      <c r="E9" s="14" t="s">
        <v>10</v>
      </c>
      <c r="F9" s="14" t="s">
        <v>11</v>
      </c>
      <c r="G9" s="14" t="s">
        <v>12</v>
      </c>
      <c r="H9" s="14" t="s">
        <v>13</v>
      </c>
      <c r="I9" s="14" t="s">
        <v>14</v>
      </c>
      <c r="J9" s="15" t="s">
        <v>15</v>
      </c>
      <c r="K9" s="15"/>
      <c r="L9" s="15"/>
      <c r="M9" s="16"/>
      <c r="N9" s="17" t="s">
        <v>16</v>
      </c>
      <c r="O9" s="15"/>
      <c r="P9" s="15"/>
      <c r="Q9" s="15"/>
      <c r="R9" s="15"/>
      <c r="S9" s="18" t="s">
        <v>17</v>
      </c>
      <c r="T9" s="14" t="s">
        <v>18</v>
      </c>
      <c r="U9" s="14" t="s">
        <v>19</v>
      </c>
      <c r="V9" s="17" t="s">
        <v>20</v>
      </c>
      <c r="W9" s="15"/>
      <c r="X9" s="15"/>
      <c r="Y9" s="15"/>
      <c r="Z9" s="16"/>
      <c r="AA9" s="14" t="s">
        <v>21</v>
      </c>
      <c r="AB9" s="19"/>
      <c r="AC9" s="20" t="s">
        <v>22</v>
      </c>
      <c r="AD9" s="20" t="s">
        <v>23</v>
      </c>
      <c r="AE9" s="20" t="s">
        <v>24</v>
      </c>
      <c r="AF9" s="20" t="s">
        <v>25</v>
      </c>
      <c r="AG9" s="20" t="s">
        <v>26</v>
      </c>
      <c r="AH9" s="20" t="s">
        <v>27</v>
      </c>
      <c r="AI9" s="21" t="s">
        <v>28</v>
      </c>
      <c r="AJ9" s="22"/>
    </row>
    <row r="10" spans="1:36" ht="99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4" t="s">
        <v>29</v>
      </c>
      <c r="K10" s="25" t="s">
        <v>30</v>
      </c>
      <c r="L10" s="25" t="s">
        <v>31</v>
      </c>
      <c r="M10" s="25" t="s">
        <v>32</v>
      </c>
      <c r="N10" s="25" t="s">
        <v>33</v>
      </c>
      <c r="O10" s="25" t="s">
        <v>34</v>
      </c>
      <c r="P10" s="25" t="s">
        <v>35</v>
      </c>
      <c r="Q10" s="25" t="s">
        <v>36</v>
      </c>
      <c r="R10" s="25" t="s">
        <v>37</v>
      </c>
      <c r="S10" s="26"/>
      <c r="T10" s="27"/>
      <c r="U10" s="27"/>
      <c r="V10" s="25" t="s">
        <v>38</v>
      </c>
      <c r="W10" s="25" t="s">
        <v>39</v>
      </c>
      <c r="X10" s="25" t="s">
        <v>40</v>
      </c>
      <c r="Y10" s="25" t="s">
        <v>41</v>
      </c>
      <c r="Z10" s="25" t="s">
        <v>42</v>
      </c>
      <c r="AA10" s="23"/>
      <c r="AB10" s="19"/>
      <c r="AC10" s="28"/>
      <c r="AD10" s="28"/>
      <c r="AE10" s="28"/>
      <c r="AF10" s="28"/>
      <c r="AG10" s="28"/>
      <c r="AH10" s="28"/>
      <c r="AI10" s="29" t="s">
        <v>43</v>
      </c>
      <c r="AJ10" s="29" t="s">
        <v>44</v>
      </c>
    </row>
    <row r="11" spans="1:36" x14ac:dyDescent="0.25">
      <c r="A11" s="30" t="s">
        <v>45</v>
      </c>
      <c r="B11" s="30" t="s">
        <v>46</v>
      </c>
      <c r="C11" s="30" t="s">
        <v>47</v>
      </c>
      <c r="D11" s="30" t="s">
        <v>48</v>
      </c>
      <c r="E11" s="30" t="s">
        <v>49</v>
      </c>
      <c r="F11" s="31" t="s">
        <v>50</v>
      </c>
      <c r="G11" s="32"/>
      <c r="H11" s="33"/>
      <c r="I11" s="34" t="s">
        <v>51</v>
      </c>
      <c r="J11" s="35">
        <v>5</v>
      </c>
      <c r="K11" s="35">
        <v>11</v>
      </c>
      <c r="L11" s="35">
        <v>22</v>
      </c>
      <c r="M11" s="35">
        <v>19</v>
      </c>
      <c r="N11" s="35">
        <v>8</v>
      </c>
      <c r="O11" s="35">
        <v>17</v>
      </c>
      <c r="P11" s="35">
        <v>17</v>
      </c>
      <c r="Q11" s="35">
        <v>16</v>
      </c>
      <c r="R11" s="35">
        <v>20</v>
      </c>
      <c r="S11" s="36">
        <v>0</v>
      </c>
      <c r="T11" s="36">
        <v>0</v>
      </c>
      <c r="U11" s="36">
        <v>0</v>
      </c>
      <c r="V11" s="35">
        <v>2</v>
      </c>
      <c r="W11" s="35">
        <v>4</v>
      </c>
      <c r="X11" s="35">
        <v>0</v>
      </c>
      <c r="Y11" s="35">
        <v>0</v>
      </c>
      <c r="Z11" s="35">
        <v>0</v>
      </c>
      <c r="AA11" s="37">
        <v>45552</v>
      </c>
      <c r="AB11" s="38"/>
      <c r="AC11" s="39">
        <f t="shared" ref="AC11:AC31" si="0">IF(SUM(J11:M11),SUM(J11:M11),"")</f>
        <v>57</v>
      </c>
      <c r="AD11" s="39">
        <f t="shared" ref="AD11:AD31" si="1">IF(SUM(N11:R11),SUM(N11:R11),"")</f>
        <v>78</v>
      </c>
      <c r="AE11" s="39" t="str">
        <f t="shared" ref="AE11:AE31" si="2">IF(SUM(S11),SUM(S11),"")</f>
        <v/>
      </c>
      <c r="AF11" s="39" t="str">
        <f t="shared" ref="AF11:AG31" si="3">IF(SUM(T11),SUM(T11),"")</f>
        <v/>
      </c>
      <c r="AG11" s="39" t="str">
        <f t="shared" si="3"/>
        <v/>
      </c>
      <c r="AH11" s="40">
        <f t="shared" ref="AH11:AH31" si="4">IF(SUM(AC11:AG11),SUM(AC11:AG11),"")</f>
        <v>135</v>
      </c>
      <c r="AI11" s="40" t="str">
        <f t="shared" ref="AI11:AI31" si="5">IF(VALUE(I11)=1,SUM(V11:Z11),"")</f>
        <v/>
      </c>
      <c r="AJ11" s="40">
        <f t="shared" ref="AJ11:AJ31" si="6">IF(OR(VALUE(I11)=2,VALUE(I11)=3,VALUE(I11)=4),SUM(V11:Z11),"")</f>
        <v>6</v>
      </c>
    </row>
    <row r="12" spans="1:36" x14ac:dyDescent="0.25">
      <c r="A12" s="30" t="s">
        <v>52</v>
      </c>
      <c r="B12" s="30" t="s">
        <v>46</v>
      </c>
      <c r="C12" s="30" t="s">
        <v>53</v>
      </c>
      <c r="D12" s="30" t="s">
        <v>48</v>
      </c>
      <c r="E12" s="30" t="s">
        <v>54</v>
      </c>
      <c r="F12" s="30" t="s">
        <v>55</v>
      </c>
      <c r="G12" s="41"/>
      <c r="H12" s="33"/>
      <c r="I12" s="42" t="s">
        <v>51</v>
      </c>
      <c r="J12" s="35">
        <v>3</v>
      </c>
      <c r="K12" s="35">
        <v>9</v>
      </c>
      <c r="L12" s="35">
        <v>12</v>
      </c>
      <c r="M12" s="35">
        <v>7</v>
      </c>
      <c r="N12" s="35">
        <v>7</v>
      </c>
      <c r="O12" s="35">
        <v>6</v>
      </c>
      <c r="P12" s="35">
        <v>16</v>
      </c>
      <c r="Q12" s="35">
        <v>8</v>
      </c>
      <c r="R12" s="35">
        <v>13</v>
      </c>
      <c r="S12" s="36">
        <v>0</v>
      </c>
      <c r="T12" s="36">
        <v>0</v>
      </c>
      <c r="U12" s="36">
        <v>0</v>
      </c>
      <c r="V12" s="35">
        <v>1</v>
      </c>
      <c r="W12" s="35">
        <v>3</v>
      </c>
      <c r="X12" s="35">
        <v>0</v>
      </c>
      <c r="Y12" s="35">
        <v>0</v>
      </c>
      <c r="Z12" s="35">
        <v>0</v>
      </c>
      <c r="AA12" s="37">
        <v>45552</v>
      </c>
      <c r="AB12" s="38"/>
      <c r="AC12" s="39">
        <f t="shared" si="0"/>
        <v>31</v>
      </c>
      <c r="AD12" s="39">
        <f t="shared" si="1"/>
        <v>50</v>
      </c>
      <c r="AE12" s="39" t="str">
        <f t="shared" si="2"/>
        <v/>
      </c>
      <c r="AF12" s="39" t="str">
        <f t="shared" si="3"/>
        <v/>
      </c>
      <c r="AG12" s="39" t="str">
        <f t="shared" si="3"/>
        <v/>
      </c>
      <c r="AH12" s="40">
        <f t="shared" si="4"/>
        <v>81</v>
      </c>
      <c r="AI12" s="40" t="str">
        <f t="shared" si="5"/>
        <v/>
      </c>
      <c r="AJ12" s="40">
        <f t="shared" si="6"/>
        <v>4</v>
      </c>
    </row>
    <row r="13" spans="1:36" x14ac:dyDescent="0.25">
      <c r="A13" s="30" t="s">
        <v>56</v>
      </c>
      <c r="B13" s="30" t="s">
        <v>46</v>
      </c>
      <c r="C13" s="30" t="s">
        <v>57</v>
      </c>
      <c r="D13" s="30" t="s">
        <v>48</v>
      </c>
      <c r="E13" s="30" t="s">
        <v>58</v>
      </c>
      <c r="F13" s="30" t="s">
        <v>59</v>
      </c>
      <c r="G13" s="41"/>
      <c r="H13" s="33"/>
      <c r="I13" s="42" t="s">
        <v>51</v>
      </c>
      <c r="J13" s="35">
        <v>2</v>
      </c>
      <c r="K13" s="35">
        <v>14</v>
      </c>
      <c r="L13" s="35">
        <v>21</v>
      </c>
      <c r="M13" s="35">
        <v>16</v>
      </c>
      <c r="N13" s="35">
        <v>16</v>
      </c>
      <c r="O13" s="35">
        <v>18</v>
      </c>
      <c r="P13" s="35">
        <v>22</v>
      </c>
      <c r="Q13" s="35">
        <v>22</v>
      </c>
      <c r="R13" s="35">
        <v>18</v>
      </c>
      <c r="S13" s="36">
        <v>0</v>
      </c>
      <c r="T13" s="36">
        <v>0</v>
      </c>
      <c r="U13" s="36">
        <v>0</v>
      </c>
      <c r="V13" s="35">
        <v>3</v>
      </c>
      <c r="W13" s="35">
        <v>4</v>
      </c>
      <c r="X13" s="35">
        <v>0</v>
      </c>
      <c r="Y13" s="35">
        <v>0</v>
      </c>
      <c r="Z13" s="35">
        <v>0</v>
      </c>
      <c r="AA13" s="37">
        <v>45552</v>
      </c>
      <c r="AB13" s="38"/>
      <c r="AC13" s="39">
        <f t="shared" si="0"/>
        <v>53</v>
      </c>
      <c r="AD13" s="39">
        <f t="shared" si="1"/>
        <v>96</v>
      </c>
      <c r="AE13" s="39" t="str">
        <f t="shared" si="2"/>
        <v/>
      </c>
      <c r="AF13" s="39" t="str">
        <f t="shared" si="3"/>
        <v/>
      </c>
      <c r="AG13" s="39" t="str">
        <f t="shared" si="3"/>
        <v/>
      </c>
      <c r="AH13" s="40">
        <f t="shared" si="4"/>
        <v>149</v>
      </c>
      <c r="AI13" s="40" t="str">
        <f t="shared" si="5"/>
        <v/>
      </c>
      <c r="AJ13" s="40">
        <f t="shared" si="6"/>
        <v>7</v>
      </c>
    </row>
    <row r="14" spans="1:36" x14ac:dyDescent="0.25">
      <c r="A14" s="30" t="s">
        <v>60</v>
      </c>
      <c r="B14" s="30" t="s">
        <v>46</v>
      </c>
      <c r="C14" s="30" t="s">
        <v>61</v>
      </c>
      <c r="D14" s="30" t="s">
        <v>48</v>
      </c>
      <c r="E14" s="30" t="s">
        <v>62</v>
      </c>
      <c r="F14" s="30" t="s">
        <v>63</v>
      </c>
      <c r="G14" s="41"/>
      <c r="H14" s="33"/>
      <c r="I14" s="42" t="s">
        <v>51</v>
      </c>
      <c r="J14" s="35">
        <v>7</v>
      </c>
      <c r="K14" s="35">
        <v>28</v>
      </c>
      <c r="L14" s="35">
        <v>19</v>
      </c>
      <c r="M14" s="35">
        <v>20</v>
      </c>
      <c r="N14" s="35">
        <v>26</v>
      </c>
      <c r="O14" s="35">
        <v>34</v>
      </c>
      <c r="P14" s="35">
        <v>32</v>
      </c>
      <c r="Q14" s="35">
        <v>28</v>
      </c>
      <c r="R14" s="35">
        <v>33</v>
      </c>
      <c r="S14" s="36">
        <v>0</v>
      </c>
      <c r="T14" s="36">
        <v>0</v>
      </c>
      <c r="U14" s="36">
        <v>14</v>
      </c>
      <c r="V14" s="35">
        <v>2</v>
      </c>
      <c r="W14" s="35">
        <v>7</v>
      </c>
      <c r="X14" s="35">
        <v>0</v>
      </c>
      <c r="Y14" s="35">
        <v>0</v>
      </c>
      <c r="Z14" s="35">
        <v>1</v>
      </c>
      <c r="AA14" s="37">
        <v>45552</v>
      </c>
      <c r="AB14" s="38"/>
      <c r="AC14" s="39">
        <f t="shared" si="0"/>
        <v>74</v>
      </c>
      <c r="AD14" s="39">
        <f t="shared" si="1"/>
        <v>153</v>
      </c>
      <c r="AE14" s="39" t="str">
        <f t="shared" si="2"/>
        <v/>
      </c>
      <c r="AF14" s="39" t="str">
        <f t="shared" si="3"/>
        <v/>
      </c>
      <c r="AG14" s="39">
        <f t="shared" si="3"/>
        <v>14</v>
      </c>
      <c r="AH14" s="40">
        <f t="shared" si="4"/>
        <v>241</v>
      </c>
      <c r="AI14" s="40" t="str">
        <f t="shared" si="5"/>
        <v/>
      </c>
      <c r="AJ14" s="40">
        <f t="shared" si="6"/>
        <v>10</v>
      </c>
    </row>
    <row r="15" spans="1:36" x14ac:dyDescent="0.25">
      <c r="A15" s="30" t="s">
        <v>64</v>
      </c>
      <c r="B15" s="30" t="s">
        <v>46</v>
      </c>
      <c r="C15" s="30" t="s">
        <v>65</v>
      </c>
      <c r="D15" s="30" t="s">
        <v>48</v>
      </c>
      <c r="E15" s="30" t="s">
        <v>66</v>
      </c>
      <c r="F15" s="30" t="s">
        <v>67</v>
      </c>
      <c r="G15" s="41"/>
      <c r="H15" s="33"/>
      <c r="I15" s="42" t="s">
        <v>51</v>
      </c>
      <c r="J15" s="35">
        <v>3</v>
      </c>
      <c r="K15" s="35">
        <v>4</v>
      </c>
      <c r="L15" s="35">
        <v>10</v>
      </c>
      <c r="M15" s="35">
        <v>5</v>
      </c>
      <c r="N15" s="35">
        <v>6</v>
      </c>
      <c r="O15" s="35">
        <v>12</v>
      </c>
      <c r="P15" s="35">
        <v>6</v>
      </c>
      <c r="Q15" s="35">
        <v>7</v>
      </c>
      <c r="R15" s="35">
        <v>10</v>
      </c>
      <c r="S15" s="36">
        <v>0</v>
      </c>
      <c r="T15" s="36">
        <v>0</v>
      </c>
      <c r="U15" s="36">
        <v>0</v>
      </c>
      <c r="V15" s="35">
        <v>1</v>
      </c>
      <c r="W15" s="35">
        <v>2</v>
      </c>
      <c r="X15" s="35">
        <v>0</v>
      </c>
      <c r="Y15" s="35">
        <v>0</v>
      </c>
      <c r="Z15" s="35">
        <v>0</v>
      </c>
      <c r="AA15" s="37">
        <v>45552</v>
      </c>
      <c r="AB15" s="38"/>
      <c r="AC15" s="39">
        <f t="shared" si="0"/>
        <v>22</v>
      </c>
      <c r="AD15" s="39">
        <f t="shared" si="1"/>
        <v>41</v>
      </c>
      <c r="AE15" s="39" t="str">
        <f t="shared" si="2"/>
        <v/>
      </c>
      <c r="AF15" s="39" t="str">
        <f t="shared" si="3"/>
        <v/>
      </c>
      <c r="AG15" s="39" t="str">
        <f t="shared" si="3"/>
        <v/>
      </c>
      <c r="AH15" s="40">
        <f t="shared" si="4"/>
        <v>63</v>
      </c>
      <c r="AI15" s="40" t="str">
        <f t="shared" si="5"/>
        <v/>
      </c>
      <c r="AJ15" s="40">
        <f t="shared" si="6"/>
        <v>3</v>
      </c>
    </row>
    <row r="16" spans="1:36" x14ac:dyDescent="0.25">
      <c r="A16" s="30" t="s">
        <v>68</v>
      </c>
      <c r="B16" s="30" t="s">
        <v>46</v>
      </c>
      <c r="C16" s="30" t="s">
        <v>69</v>
      </c>
      <c r="D16" s="30" t="s">
        <v>48</v>
      </c>
      <c r="E16" s="30" t="s">
        <v>70</v>
      </c>
      <c r="F16" s="30" t="s">
        <v>71</v>
      </c>
      <c r="G16" s="41"/>
      <c r="H16" s="33"/>
      <c r="I16" s="42" t="s">
        <v>51</v>
      </c>
      <c r="J16" s="35">
        <v>1</v>
      </c>
      <c r="K16" s="35">
        <v>8</v>
      </c>
      <c r="L16" s="35">
        <v>11</v>
      </c>
      <c r="M16" s="35">
        <v>7</v>
      </c>
      <c r="N16" s="35">
        <v>7</v>
      </c>
      <c r="O16" s="35">
        <v>15</v>
      </c>
      <c r="P16" s="35">
        <v>6</v>
      </c>
      <c r="Q16" s="35">
        <v>22</v>
      </c>
      <c r="R16" s="35">
        <v>10</v>
      </c>
      <c r="S16" s="36">
        <v>0</v>
      </c>
      <c r="T16" s="36">
        <v>0</v>
      </c>
      <c r="U16" s="36">
        <v>0</v>
      </c>
      <c r="V16" s="35">
        <v>1</v>
      </c>
      <c r="W16" s="35">
        <v>3</v>
      </c>
      <c r="X16" s="35">
        <v>0</v>
      </c>
      <c r="Y16" s="35">
        <v>0</v>
      </c>
      <c r="Z16" s="35">
        <v>0</v>
      </c>
      <c r="AA16" s="37">
        <v>45552</v>
      </c>
      <c r="AB16" s="38"/>
      <c r="AC16" s="39">
        <f t="shared" si="0"/>
        <v>27</v>
      </c>
      <c r="AD16" s="39">
        <f t="shared" si="1"/>
        <v>60</v>
      </c>
      <c r="AE16" s="39" t="str">
        <f t="shared" si="2"/>
        <v/>
      </c>
      <c r="AF16" s="39" t="str">
        <f t="shared" si="3"/>
        <v/>
      </c>
      <c r="AG16" s="39" t="str">
        <f t="shared" si="3"/>
        <v/>
      </c>
      <c r="AH16" s="40">
        <f t="shared" si="4"/>
        <v>87</v>
      </c>
      <c r="AI16" s="40" t="str">
        <f t="shared" si="5"/>
        <v/>
      </c>
      <c r="AJ16" s="40">
        <f t="shared" si="6"/>
        <v>4</v>
      </c>
    </row>
    <row r="17" spans="1:36" x14ac:dyDescent="0.25">
      <c r="A17" s="30" t="s">
        <v>72</v>
      </c>
      <c r="B17" s="30" t="s">
        <v>46</v>
      </c>
      <c r="C17" s="30" t="s">
        <v>73</v>
      </c>
      <c r="D17" s="30" t="s">
        <v>48</v>
      </c>
      <c r="E17" s="30" t="s">
        <v>74</v>
      </c>
      <c r="F17" s="30" t="s">
        <v>75</v>
      </c>
      <c r="G17" s="41"/>
      <c r="H17" s="33"/>
      <c r="I17" s="42" t="s">
        <v>51</v>
      </c>
      <c r="J17" s="35">
        <v>0</v>
      </c>
      <c r="K17" s="35">
        <v>14</v>
      </c>
      <c r="L17" s="35">
        <v>12</v>
      </c>
      <c r="M17" s="35">
        <v>10</v>
      </c>
      <c r="N17" s="35">
        <v>12</v>
      </c>
      <c r="O17" s="35">
        <v>11</v>
      </c>
      <c r="P17" s="35">
        <v>10</v>
      </c>
      <c r="Q17" s="35">
        <v>9</v>
      </c>
      <c r="R17" s="35">
        <v>17</v>
      </c>
      <c r="S17" s="36">
        <v>0</v>
      </c>
      <c r="T17" s="36">
        <v>0</v>
      </c>
      <c r="U17" s="36">
        <v>0</v>
      </c>
      <c r="V17" s="35">
        <v>1</v>
      </c>
      <c r="W17" s="35">
        <v>3</v>
      </c>
      <c r="X17" s="35">
        <v>0</v>
      </c>
      <c r="Y17" s="35">
        <v>0</v>
      </c>
      <c r="Z17" s="35">
        <v>0</v>
      </c>
      <c r="AA17" s="37">
        <v>45552</v>
      </c>
      <c r="AB17" s="38"/>
      <c r="AC17" s="39">
        <f t="shared" si="0"/>
        <v>36</v>
      </c>
      <c r="AD17" s="39">
        <f t="shared" si="1"/>
        <v>59</v>
      </c>
      <c r="AE17" s="39" t="str">
        <f t="shared" si="2"/>
        <v/>
      </c>
      <c r="AF17" s="39" t="str">
        <f t="shared" si="3"/>
        <v/>
      </c>
      <c r="AG17" s="39" t="str">
        <f t="shared" si="3"/>
        <v/>
      </c>
      <c r="AH17" s="40">
        <f t="shared" si="4"/>
        <v>95</v>
      </c>
      <c r="AI17" s="40" t="str">
        <f t="shared" si="5"/>
        <v/>
      </c>
      <c r="AJ17" s="40">
        <f t="shared" si="6"/>
        <v>4</v>
      </c>
    </row>
    <row r="18" spans="1:36" x14ac:dyDescent="0.25">
      <c r="A18" s="30" t="s">
        <v>76</v>
      </c>
      <c r="B18" s="30" t="s">
        <v>46</v>
      </c>
      <c r="C18" s="30" t="s">
        <v>77</v>
      </c>
      <c r="D18" s="30" t="s">
        <v>48</v>
      </c>
      <c r="E18" s="30" t="s">
        <v>78</v>
      </c>
      <c r="F18" s="30" t="s">
        <v>79</v>
      </c>
      <c r="G18" s="41"/>
      <c r="H18" s="33"/>
      <c r="I18" s="42" t="s">
        <v>51</v>
      </c>
      <c r="J18" s="35">
        <v>4</v>
      </c>
      <c r="K18" s="35">
        <v>18</v>
      </c>
      <c r="L18" s="35">
        <v>12</v>
      </c>
      <c r="M18" s="35">
        <v>11</v>
      </c>
      <c r="N18" s="35">
        <v>16</v>
      </c>
      <c r="O18" s="35">
        <v>19</v>
      </c>
      <c r="P18" s="35">
        <v>13</v>
      </c>
      <c r="Q18" s="35">
        <v>24</v>
      </c>
      <c r="R18" s="35">
        <v>21</v>
      </c>
      <c r="S18" s="36">
        <v>0</v>
      </c>
      <c r="T18" s="36">
        <v>0</v>
      </c>
      <c r="U18" s="36">
        <v>0</v>
      </c>
      <c r="V18" s="35">
        <v>2</v>
      </c>
      <c r="W18" s="35">
        <v>4</v>
      </c>
      <c r="X18" s="35">
        <v>0</v>
      </c>
      <c r="Y18" s="35">
        <v>0</v>
      </c>
      <c r="Z18" s="35">
        <v>0</v>
      </c>
      <c r="AA18" s="37">
        <v>45552</v>
      </c>
      <c r="AB18" s="38"/>
      <c r="AC18" s="39">
        <f t="shared" si="0"/>
        <v>45</v>
      </c>
      <c r="AD18" s="39">
        <f t="shared" si="1"/>
        <v>93</v>
      </c>
      <c r="AE18" s="39" t="str">
        <f t="shared" si="2"/>
        <v/>
      </c>
      <c r="AF18" s="39" t="str">
        <f t="shared" si="3"/>
        <v/>
      </c>
      <c r="AG18" s="39" t="str">
        <f t="shared" si="3"/>
        <v/>
      </c>
      <c r="AH18" s="40">
        <f t="shared" si="4"/>
        <v>138</v>
      </c>
      <c r="AI18" s="40" t="str">
        <f t="shared" si="5"/>
        <v/>
      </c>
      <c r="AJ18" s="40">
        <f t="shared" si="6"/>
        <v>6</v>
      </c>
    </row>
    <row r="19" spans="1:36" x14ac:dyDescent="0.25">
      <c r="A19" s="30" t="s">
        <v>80</v>
      </c>
      <c r="B19" s="30" t="s">
        <v>46</v>
      </c>
      <c r="C19" s="30" t="s">
        <v>81</v>
      </c>
      <c r="D19" s="30" t="s">
        <v>48</v>
      </c>
      <c r="E19" s="30" t="s">
        <v>82</v>
      </c>
      <c r="F19" s="30" t="s">
        <v>83</v>
      </c>
      <c r="G19" s="41"/>
      <c r="H19" s="33"/>
      <c r="I19" s="42" t="s">
        <v>51</v>
      </c>
      <c r="J19" s="35">
        <v>3</v>
      </c>
      <c r="K19" s="35">
        <v>8</v>
      </c>
      <c r="L19" s="35">
        <v>10</v>
      </c>
      <c r="M19" s="35">
        <v>9</v>
      </c>
      <c r="N19" s="35">
        <v>11</v>
      </c>
      <c r="O19" s="35">
        <v>8</v>
      </c>
      <c r="P19" s="35">
        <v>9</v>
      </c>
      <c r="Q19" s="35">
        <v>13</v>
      </c>
      <c r="R19" s="35">
        <v>7</v>
      </c>
      <c r="S19" s="36">
        <v>0</v>
      </c>
      <c r="T19" s="36">
        <v>0</v>
      </c>
      <c r="U19" s="36">
        <v>0</v>
      </c>
      <c r="V19" s="35">
        <v>1</v>
      </c>
      <c r="W19" s="35">
        <v>3</v>
      </c>
      <c r="X19" s="35">
        <v>0</v>
      </c>
      <c r="Y19" s="35">
        <v>0</v>
      </c>
      <c r="Z19" s="35">
        <v>0</v>
      </c>
      <c r="AA19" s="37">
        <v>45552</v>
      </c>
      <c r="AB19" s="38"/>
      <c r="AC19" s="39">
        <f t="shared" si="0"/>
        <v>30</v>
      </c>
      <c r="AD19" s="39">
        <f t="shared" si="1"/>
        <v>48</v>
      </c>
      <c r="AE19" s="39" t="str">
        <f t="shared" si="2"/>
        <v/>
      </c>
      <c r="AF19" s="39" t="str">
        <f t="shared" si="3"/>
        <v/>
      </c>
      <c r="AG19" s="39" t="str">
        <f t="shared" si="3"/>
        <v/>
      </c>
      <c r="AH19" s="40">
        <f t="shared" si="4"/>
        <v>78</v>
      </c>
      <c r="AI19" s="40" t="str">
        <f t="shared" si="5"/>
        <v/>
      </c>
      <c r="AJ19" s="40">
        <f t="shared" si="6"/>
        <v>4</v>
      </c>
    </row>
    <row r="20" spans="1:36" x14ac:dyDescent="0.25">
      <c r="A20" s="30" t="s">
        <v>84</v>
      </c>
      <c r="B20" s="30" t="s">
        <v>46</v>
      </c>
      <c r="C20" s="30" t="s">
        <v>85</v>
      </c>
      <c r="D20" s="30" t="s">
        <v>48</v>
      </c>
      <c r="E20" s="30" t="s">
        <v>86</v>
      </c>
      <c r="F20" s="30" t="s">
        <v>87</v>
      </c>
      <c r="G20" s="41"/>
      <c r="H20" s="33"/>
      <c r="I20" s="42" t="s">
        <v>51</v>
      </c>
      <c r="J20" s="35">
        <v>7</v>
      </c>
      <c r="K20" s="35">
        <v>26</v>
      </c>
      <c r="L20" s="35">
        <v>14</v>
      </c>
      <c r="M20" s="35">
        <v>14</v>
      </c>
      <c r="N20" s="35">
        <v>22</v>
      </c>
      <c r="O20" s="35">
        <v>10</v>
      </c>
      <c r="P20" s="35">
        <v>16</v>
      </c>
      <c r="Q20" s="35">
        <v>20</v>
      </c>
      <c r="R20" s="35">
        <v>20</v>
      </c>
      <c r="S20" s="36">
        <v>0</v>
      </c>
      <c r="T20" s="36">
        <v>0</v>
      </c>
      <c r="U20" s="36">
        <v>0</v>
      </c>
      <c r="V20" s="35">
        <v>2</v>
      </c>
      <c r="W20" s="35">
        <v>4</v>
      </c>
      <c r="X20" s="35">
        <v>0</v>
      </c>
      <c r="Y20" s="35">
        <v>0</v>
      </c>
      <c r="Z20" s="35">
        <v>0</v>
      </c>
      <c r="AA20" s="37">
        <v>45552</v>
      </c>
      <c r="AB20" s="38"/>
      <c r="AC20" s="39">
        <f t="shared" si="0"/>
        <v>61</v>
      </c>
      <c r="AD20" s="39">
        <f t="shared" si="1"/>
        <v>88</v>
      </c>
      <c r="AE20" s="39" t="str">
        <f t="shared" si="2"/>
        <v/>
      </c>
      <c r="AF20" s="39" t="str">
        <f t="shared" si="3"/>
        <v/>
      </c>
      <c r="AG20" s="39" t="str">
        <f t="shared" si="3"/>
        <v/>
      </c>
      <c r="AH20" s="40">
        <f t="shared" si="4"/>
        <v>149</v>
      </c>
      <c r="AI20" s="40" t="str">
        <f t="shared" si="5"/>
        <v/>
      </c>
      <c r="AJ20" s="40">
        <f t="shared" si="6"/>
        <v>6</v>
      </c>
    </row>
    <row r="21" spans="1:36" x14ac:dyDescent="0.25">
      <c r="A21" s="30" t="s">
        <v>88</v>
      </c>
      <c r="B21" s="30" t="s">
        <v>46</v>
      </c>
      <c r="C21" s="30" t="s">
        <v>89</v>
      </c>
      <c r="D21" s="30" t="s">
        <v>48</v>
      </c>
      <c r="E21" s="30" t="s">
        <v>86</v>
      </c>
      <c r="F21" s="30" t="s">
        <v>87</v>
      </c>
      <c r="G21" s="41"/>
      <c r="H21" s="33"/>
      <c r="I21" s="42" t="s">
        <v>51</v>
      </c>
      <c r="J21" s="35">
        <v>6</v>
      </c>
      <c r="K21" s="35">
        <v>36</v>
      </c>
      <c r="L21" s="35">
        <v>27</v>
      </c>
      <c r="M21" s="35">
        <v>27</v>
      </c>
      <c r="N21" s="35">
        <v>34</v>
      </c>
      <c r="O21" s="35">
        <v>23</v>
      </c>
      <c r="P21" s="35">
        <v>35</v>
      </c>
      <c r="Q21" s="35">
        <v>43</v>
      </c>
      <c r="R21" s="35">
        <v>43</v>
      </c>
      <c r="S21" s="36">
        <v>0</v>
      </c>
      <c r="T21" s="36">
        <v>0</v>
      </c>
      <c r="U21" s="36">
        <v>11</v>
      </c>
      <c r="V21" s="35">
        <v>3</v>
      </c>
      <c r="W21" s="35">
        <v>8</v>
      </c>
      <c r="X21" s="35">
        <v>0</v>
      </c>
      <c r="Y21" s="35">
        <v>0</v>
      </c>
      <c r="Z21" s="35">
        <v>1</v>
      </c>
      <c r="AA21" s="37">
        <v>45552</v>
      </c>
      <c r="AB21" s="38"/>
      <c r="AC21" s="39">
        <f t="shared" si="0"/>
        <v>96</v>
      </c>
      <c r="AD21" s="39">
        <f t="shared" si="1"/>
        <v>178</v>
      </c>
      <c r="AE21" s="39" t="str">
        <f t="shared" si="2"/>
        <v/>
      </c>
      <c r="AF21" s="39" t="str">
        <f t="shared" si="3"/>
        <v/>
      </c>
      <c r="AG21" s="39">
        <f t="shared" si="3"/>
        <v>11</v>
      </c>
      <c r="AH21" s="40">
        <f t="shared" si="4"/>
        <v>285</v>
      </c>
      <c r="AI21" s="40" t="str">
        <f t="shared" si="5"/>
        <v/>
      </c>
      <c r="AJ21" s="40">
        <f t="shared" si="6"/>
        <v>12</v>
      </c>
    </row>
    <row r="22" spans="1:36" x14ac:dyDescent="0.25">
      <c r="A22" s="30" t="s">
        <v>90</v>
      </c>
      <c r="B22" s="30" t="s">
        <v>46</v>
      </c>
      <c r="C22" s="30" t="s">
        <v>65</v>
      </c>
      <c r="D22" s="30" t="s">
        <v>48</v>
      </c>
      <c r="E22" s="30" t="s">
        <v>86</v>
      </c>
      <c r="F22" s="30" t="s">
        <v>87</v>
      </c>
      <c r="G22" s="41"/>
      <c r="H22" s="33"/>
      <c r="I22" s="42" t="s">
        <v>51</v>
      </c>
      <c r="J22" s="35">
        <v>0</v>
      </c>
      <c r="K22" s="35">
        <v>26</v>
      </c>
      <c r="L22" s="35">
        <v>25</v>
      </c>
      <c r="M22" s="35">
        <v>25</v>
      </c>
      <c r="N22" s="35">
        <v>25</v>
      </c>
      <c r="O22" s="35">
        <v>25</v>
      </c>
      <c r="P22" s="35">
        <v>26</v>
      </c>
      <c r="Q22" s="35">
        <v>28</v>
      </c>
      <c r="R22" s="35">
        <v>28</v>
      </c>
      <c r="S22" s="36">
        <v>0</v>
      </c>
      <c r="T22" s="36">
        <v>0</v>
      </c>
      <c r="U22" s="36">
        <v>0</v>
      </c>
      <c r="V22" s="35">
        <v>3</v>
      </c>
      <c r="W22" s="35">
        <v>5</v>
      </c>
      <c r="X22" s="35">
        <v>0</v>
      </c>
      <c r="Y22" s="35">
        <v>0</v>
      </c>
      <c r="Z22" s="35">
        <v>0</v>
      </c>
      <c r="AA22" s="37">
        <v>45552</v>
      </c>
      <c r="AB22" s="38"/>
      <c r="AC22" s="39">
        <f t="shared" si="0"/>
        <v>76</v>
      </c>
      <c r="AD22" s="39">
        <f t="shared" si="1"/>
        <v>132</v>
      </c>
      <c r="AE22" s="39" t="str">
        <f t="shared" si="2"/>
        <v/>
      </c>
      <c r="AF22" s="39" t="str">
        <f t="shared" si="3"/>
        <v/>
      </c>
      <c r="AG22" s="39" t="str">
        <f t="shared" si="3"/>
        <v/>
      </c>
      <c r="AH22" s="40">
        <f t="shared" si="4"/>
        <v>208</v>
      </c>
      <c r="AI22" s="40" t="str">
        <f t="shared" si="5"/>
        <v/>
      </c>
      <c r="AJ22" s="40">
        <f t="shared" si="6"/>
        <v>8</v>
      </c>
    </row>
    <row r="23" spans="1:36" x14ac:dyDescent="0.25">
      <c r="A23" s="30" t="s">
        <v>91</v>
      </c>
      <c r="B23" s="30" t="s">
        <v>46</v>
      </c>
      <c r="C23" s="30" t="s">
        <v>92</v>
      </c>
      <c r="D23" s="30" t="s">
        <v>48</v>
      </c>
      <c r="E23" s="30" t="s">
        <v>86</v>
      </c>
      <c r="F23" s="30" t="s">
        <v>87</v>
      </c>
      <c r="G23" s="41"/>
      <c r="H23" s="33"/>
      <c r="I23" s="42" t="s">
        <v>51</v>
      </c>
      <c r="J23" s="35">
        <v>12</v>
      </c>
      <c r="K23" s="35">
        <v>50</v>
      </c>
      <c r="L23" s="35">
        <v>40</v>
      </c>
      <c r="M23" s="35">
        <v>49</v>
      </c>
      <c r="N23" s="35">
        <v>43</v>
      </c>
      <c r="O23" s="35">
        <v>61</v>
      </c>
      <c r="P23" s="35">
        <v>54</v>
      </c>
      <c r="Q23" s="35">
        <v>62</v>
      </c>
      <c r="R23" s="35">
        <v>81</v>
      </c>
      <c r="S23" s="36">
        <v>0</v>
      </c>
      <c r="T23" s="36">
        <v>0</v>
      </c>
      <c r="U23" s="36">
        <v>0</v>
      </c>
      <c r="V23" s="35">
        <v>5</v>
      </c>
      <c r="W23" s="35">
        <v>11</v>
      </c>
      <c r="X23" s="35">
        <v>0</v>
      </c>
      <c r="Y23" s="35">
        <v>0</v>
      </c>
      <c r="Z23" s="35">
        <v>0</v>
      </c>
      <c r="AA23" s="37">
        <v>45552</v>
      </c>
      <c r="AB23" s="38"/>
      <c r="AC23" s="39">
        <f t="shared" si="0"/>
        <v>151</v>
      </c>
      <c r="AD23" s="39">
        <f t="shared" si="1"/>
        <v>301</v>
      </c>
      <c r="AE23" s="39" t="str">
        <f t="shared" si="2"/>
        <v/>
      </c>
      <c r="AF23" s="39" t="str">
        <f t="shared" si="3"/>
        <v/>
      </c>
      <c r="AG23" s="39" t="str">
        <f t="shared" si="3"/>
        <v/>
      </c>
      <c r="AH23" s="40">
        <f t="shared" si="4"/>
        <v>452</v>
      </c>
      <c r="AI23" s="40" t="str">
        <f t="shared" si="5"/>
        <v/>
      </c>
      <c r="AJ23" s="40">
        <f t="shared" si="6"/>
        <v>16</v>
      </c>
    </row>
    <row r="24" spans="1:36" x14ac:dyDescent="0.25">
      <c r="A24" s="30" t="s">
        <v>93</v>
      </c>
      <c r="B24" s="30" t="s">
        <v>46</v>
      </c>
      <c r="C24" s="30" t="s">
        <v>94</v>
      </c>
      <c r="D24" s="30" t="s">
        <v>48</v>
      </c>
      <c r="E24" s="30" t="s">
        <v>95</v>
      </c>
      <c r="F24" s="30" t="s">
        <v>96</v>
      </c>
      <c r="G24" s="41"/>
      <c r="H24" s="33"/>
      <c r="I24" s="42" t="s">
        <v>51</v>
      </c>
      <c r="J24" s="35">
        <v>8</v>
      </c>
      <c r="K24" s="35">
        <v>16</v>
      </c>
      <c r="L24" s="35">
        <v>21</v>
      </c>
      <c r="M24" s="35">
        <v>14</v>
      </c>
      <c r="N24" s="35">
        <v>14</v>
      </c>
      <c r="O24" s="35">
        <v>18</v>
      </c>
      <c r="P24" s="35">
        <v>18</v>
      </c>
      <c r="Q24" s="35">
        <v>17</v>
      </c>
      <c r="R24" s="35">
        <v>13</v>
      </c>
      <c r="S24" s="36">
        <v>0</v>
      </c>
      <c r="T24" s="36">
        <v>0</v>
      </c>
      <c r="U24" s="36">
        <v>0</v>
      </c>
      <c r="V24" s="35">
        <v>2</v>
      </c>
      <c r="W24" s="35">
        <v>4</v>
      </c>
      <c r="X24" s="35">
        <v>0</v>
      </c>
      <c r="Y24" s="35">
        <v>0</v>
      </c>
      <c r="Z24" s="35">
        <v>0</v>
      </c>
      <c r="AA24" s="37">
        <v>45552</v>
      </c>
      <c r="AB24" s="38"/>
      <c r="AC24" s="39">
        <f t="shared" si="0"/>
        <v>59</v>
      </c>
      <c r="AD24" s="39">
        <f t="shared" si="1"/>
        <v>80</v>
      </c>
      <c r="AE24" s="39" t="str">
        <f t="shared" si="2"/>
        <v/>
      </c>
      <c r="AF24" s="39" t="str">
        <f t="shared" si="3"/>
        <v/>
      </c>
      <c r="AG24" s="39" t="str">
        <f t="shared" si="3"/>
        <v/>
      </c>
      <c r="AH24" s="40">
        <f t="shared" si="4"/>
        <v>139</v>
      </c>
      <c r="AI24" s="40" t="str">
        <f t="shared" si="5"/>
        <v/>
      </c>
      <c r="AJ24" s="40">
        <f t="shared" si="6"/>
        <v>6</v>
      </c>
    </row>
    <row r="25" spans="1:36" s="43" customFormat="1" ht="12.75" x14ac:dyDescent="0.2">
      <c r="A25" s="30" t="s">
        <v>97</v>
      </c>
      <c r="B25" s="30" t="s">
        <v>46</v>
      </c>
      <c r="C25" s="30" t="s">
        <v>98</v>
      </c>
      <c r="D25" s="30" t="s">
        <v>48</v>
      </c>
      <c r="E25" s="30" t="s">
        <v>99</v>
      </c>
      <c r="F25" s="30" t="s">
        <v>100</v>
      </c>
      <c r="G25" s="41"/>
      <c r="H25" s="33"/>
      <c r="I25" s="42" t="s">
        <v>51</v>
      </c>
      <c r="J25" s="35">
        <v>0</v>
      </c>
      <c r="K25" s="35">
        <v>25</v>
      </c>
      <c r="L25" s="35">
        <v>18</v>
      </c>
      <c r="M25" s="35">
        <v>23</v>
      </c>
      <c r="N25" s="35">
        <v>28</v>
      </c>
      <c r="O25" s="35">
        <v>28</v>
      </c>
      <c r="P25" s="35">
        <v>25</v>
      </c>
      <c r="Q25" s="35">
        <v>19</v>
      </c>
      <c r="R25" s="35">
        <v>27</v>
      </c>
      <c r="S25" s="36">
        <v>0</v>
      </c>
      <c r="T25" s="36">
        <v>0</v>
      </c>
      <c r="U25" s="36">
        <v>0</v>
      </c>
      <c r="V25" s="35">
        <v>2</v>
      </c>
      <c r="W25" s="35">
        <v>5</v>
      </c>
      <c r="X25" s="35">
        <v>0</v>
      </c>
      <c r="Y25" s="35">
        <v>0</v>
      </c>
      <c r="Z25" s="35">
        <v>0</v>
      </c>
      <c r="AA25" s="37">
        <v>45552</v>
      </c>
      <c r="AB25" s="38"/>
      <c r="AC25" s="39">
        <f t="shared" si="0"/>
        <v>66</v>
      </c>
      <c r="AD25" s="39">
        <f t="shared" si="1"/>
        <v>127</v>
      </c>
      <c r="AE25" s="39" t="str">
        <f t="shared" si="2"/>
        <v/>
      </c>
      <c r="AF25" s="39" t="str">
        <f t="shared" si="3"/>
        <v/>
      </c>
      <c r="AG25" s="39" t="str">
        <f t="shared" si="3"/>
        <v/>
      </c>
      <c r="AH25" s="40">
        <f t="shared" si="4"/>
        <v>193</v>
      </c>
      <c r="AI25" s="40" t="str">
        <f t="shared" si="5"/>
        <v/>
      </c>
      <c r="AJ25" s="40">
        <f t="shared" si="6"/>
        <v>7</v>
      </c>
    </row>
    <row r="26" spans="1:36" x14ac:dyDescent="0.25">
      <c r="A26" s="56" t="s">
        <v>101</v>
      </c>
      <c r="B26" s="56" t="s">
        <v>46</v>
      </c>
      <c r="C26" s="56" t="s">
        <v>81</v>
      </c>
      <c r="D26" s="56" t="s">
        <v>48</v>
      </c>
      <c r="E26" s="56" t="s">
        <v>102</v>
      </c>
      <c r="F26" s="56" t="s">
        <v>103</v>
      </c>
      <c r="G26" s="41"/>
      <c r="H26" s="33"/>
      <c r="I26" s="42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6"/>
      <c r="U26" s="36"/>
      <c r="V26" s="35"/>
      <c r="W26" s="35"/>
      <c r="X26" s="35"/>
      <c r="Y26" s="35"/>
      <c r="Z26" s="35"/>
      <c r="AA26" s="37">
        <v>45552</v>
      </c>
      <c r="AB26" s="38"/>
      <c r="AC26" s="39" t="str">
        <f t="shared" si="0"/>
        <v/>
      </c>
      <c r="AD26" s="39" t="str">
        <f t="shared" si="1"/>
        <v/>
      </c>
      <c r="AE26" s="39" t="str">
        <f t="shared" si="2"/>
        <v/>
      </c>
      <c r="AF26" s="39" t="str">
        <f t="shared" si="3"/>
        <v/>
      </c>
      <c r="AG26" s="39" t="str">
        <f t="shared" si="3"/>
        <v/>
      </c>
      <c r="AH26" s="40" t="str">
        <f t="shared" si="4"/>
        <v/>
      </c>
      <c r="AI26" s="40" t="str">
        <f t="shared" si="5"/>
        <v/>
      </c>
      <c r="AJ26" s="40" t="str">
        <f t="shared" si="6"/>
        <v/>
      </c>
    </row>
    <row r="27" spans="1:36" s="43" customFormat="1" ht="12.75" x14ac:dyDescent="0.2">
      <c r="A27" s="30" t="s">
        <v>104</v>
      </c>
      <c r="B27" s="30" t="s">
        <v>46</v>
      </c>
      <c r="C27" s="30" t="s">
        <v>105</v>
      </c>
      <c r="D27" s="30" t="s">
        <v>48</v>
      </c>
      <c r="E27" s="30" t="s">
        <v>106</v>
      </c>
      <c r="F27" s="30" t="s">
        <v>107</v>
      </c>
      <c r="G27" s="41"/>
      <c r="H27" s="33"/>
      <c r="I27" s="42" t="s">
        <v>51</v>
      </c>
      <c r="J27" s="35">
        <v>1</v>
      </c>
      <c r="K27" s="35">
        <v>10</v>
      </c>
      <c r="L27" s="35">
        <v>13</v>
      </c>
      <c r="M27" s="35">
        <v>12</v>
      </c>
      <c r="N27" s="35">
        <v>8</v>
      </c>
      <c r="O27" s="35">
        <v>9</v>
      </c>
      <c r="P27" s="35">
        <v>12</v>
      </c>
      <c r="Q27" s="35">
        <v>14</v>
      </c>
      <c r="R27" s="35">
        <v>13</v>
      </c>
      <c r="S27" s="36">
        <v>0</v>
      </c>
      <c r="T27" s="36">
        <v>0</v>
      </c>
      <c r="U27" s="36">
        <v>0</v>
      </c>
      <c r="V27" s="35">
        <v>1</v>
      </c>
      <c r="W27" s="35">
        <v>3</v>
      </c>
      <c r="X27" s="35">
        <v>0</v>
      </c>
      <c r="Y27" s="35">
        <v>0</v>
      </c>
      <c r="Z27" s="35">
        <v>0</v>
      </c>
      <c r="AA27" s="37">
        <v>45552</v>
      </c>
      <c r="AB27" s="38"/>
      <c r="AC27" s="39">
        <f t="shared" si="0"/>
        <v>36</v>
      </c>
      <c r="AD27" s="39">
        <f t="shared" si="1"/>
        <v>56</v>
      </c>
      <c r="AE27" s="39" t="str">
        <f t="shared" si="2"/>
        <v/>
      </c>
      <c r="AF27" s="39" t="str">
        <f t="shared" si="3"/>
        <v/>
      </c>
      <c r="AG27" s="39" t="str">
        <f t="shared" si="3"/>
        <v/>
      </c>
      <c r="AH27" s="40">
        <f t="shared" si="4"/>
        <v>92</v>
      </c>
      <c r="AI27" s="40" t="str">
        <f t="shared" si="5"/>
        <v/>
      </c>
      <c r="AJ27" s="40">
        <f t="shared" si="6"/>
        <v>4</v>
      </c>
    </row>
    <row r="28" spans="1:36" s="43" customFormat="1" ht="12.75" x14ac:dyDescent="0.2">
      <c r="A28" s="30"/>
      <c r="B28" s="30"/>
      <c r="C28" s="30"/>
      <c r="D28" s="30"/>
      <c r="E28" s="30"/>
      <c r="F28" s="30"/>
      <c r="G28" s="41"/>
      <c r="H28" s="33"/>
      <c r="I28" s="42"/>
      <c r="J28" s="35"/>
      <c r="K28" s="35"/>
      <c r="L28" s="35"/>
      <c r="M28" s="35"/>
      <c r="N28" s="35"/>
      <c r="O28" s="35"/>
      <c r="P28" s="35"/>
      <c r="Q28" s="35"/>
      <c r="R28" s="35"/>
      <c r="S28" s="36"/>
      <c r="T28" s="36"/>
      <c r="U28" s="36"/>
      <c r="V28" s="35"/>
      <c r="W28" s="35"/>
      <c r="X28" s="35"/>
      <c r="Y28" s="35"/>
      <c r="Z28" s="35"/>
      <c r="AA28" s="37"/>
      <c r="AB28" s="38"/>
      <c r="AC28" s="39"/>
      <c r="AD28" s="39"/>
      <c r="AE28" s="39"/>
      <c r="AF28" s="39"/>
      <c r="AG28" s="39"/>
      <c r="AH28" s="40"/>
      <c r="AI28" s="40"/>
      <c r="AJ28" s="40"/>
    </row>
    <row r="29" spans="1:36" s="43" customFormat="1" ht="12.75" x14ac:dyDescent="0.2">
      <c r="A29" s="44" t="s">
        <v>108</v>
      </c>
      <c r="B29" s="44" t="s">
        <v>46</v>
      </c>
      <c r="C29" s="44" t="s">
        <v>109</v>
      </c>
      <c r="D29" s="44" t="s">
        <v>48</v>
      </c>
      <c r="E29" s="44" t="s">
        <v>86</v>
      </c>
      <c r="F29" s="44" t="s">
        <v>87</v>
      </c>
      <c r="G29" s="45"/>
      <c r="H29" s="46"/>
      <c r="I29" s="47" t="s">
        <v>51</v>
      </c>
      <c r="J29" s="48">
        <v>0</v>
      </c>
      <c r="K29" s="48">
        <v>5</v>
      </c>
      <c r="L29" s="48">
        <v>6</v>
      </c>
      <c r="M29" s="48">
        <v>0</v>
      </c>
      <c r="N29" s="48">
        <v>11</v>
      </c>
      <c r="O29" s="48">
        <v>10</v>
      </c>
      <c r="P29" s="48">
        <v>8</v>
      </c>
      <c r="Q29" s="48">
        <v>8</v>
      </c>
      <c r="R29" s="48">
        <v>4</v>
      </c>
      <c r="S29" s="49">
        <v>0</v>
      </c>
      <c r="T29" s="49">
        <v>0</v>
      </c>
      <c r="U29" s="49">
        <v>0</v>
      </c>
      <c r="V29" s="48">
        <v>2</v>
      </c>
      <c r="W29" s="48">
        <v>5</v>
      </c>
      <c r="X29" s="48">
        <v>0</v>
      </c>
      <c r="Y29" s="48">
        <v>0</v>
      </c>
      <c r="Z29" s="48">
        <v>0</v>
      </c>
      <c r="AA29" s="50">
        <v>45552</v>
      </c>
      <c r="AB29" s="51"/>
      <c r="AC29" s="52">
        <f t="shared" si="0"/>
        <v>11</v>
      </c>
      <c r="AD29" s="52">
        <f t="shared" si="1"/>
        <v>41</v>
      </c>
      <c r="AE29" s="52" t="str">
        <f t="shared" si="2"/>
        <v/>
      </c>
      <c r="AF29" s="52" t="str">
        <f t="shared" si="3"/>
        <v/>
      </c>
      <c r="AG29" s="52" t="str">
        <f t="shared" si="3"/>
        <v/>
      </c>
      <c r="AH29" s="53">
        <f t="shared" si="4"/>
        <v>52</v>
      </c>
      <c r="AI29" s="54" t="str">
        <f t="shared" si="5"/>
        <v/>
      </c>
      <c r="AJ29" s="54">
        <f t="shared" si="6"/>
        <v>7</v>
      </c>
    </row>
    <row r="30" spans="1:36" s="43" customFormat="1" ht="12.75" x14ac:dyDescent="0.2">
      <c r="A30" s="44" t="s">
        <v>110</v>
      </c>
      <c r="B30" s="44" t="s">
        <v>46</v>
      </c>
      <c r="C30" s="44" t="s">
        <v>111</v>
      </c>
      <c r="D30" s="44" t="s">
        <v>48</v>
      </c>
      <c r="E30" s="44" t="s">
        <v>86</v>
      </c>
      <c r="F30" s="44" t="s">
        <v>87</v>
      </c>
      <c r="G30" s="45"/>
      <c r="H30" s="46"/>
      <c r="I30" s="47" t="s">
        <v>51</v>
      </c>
      <c r="J30" s="48">
        <v>0</v>
      </c>
      <c r="K30" s="48">
        <v>3</v>
      </c>
      <c r="L30" s="48">
        <v>4</v>
      </c>
      <c r="M30" s="48">
        <v>4</v>
      </c>
      <c r="N30" s="48">
        <v>3</v>
      </c>
      <c r="O30" s="48">
        <v>3</v>
      </c>
      <c r="P30" s="48">
        <v>6</v>
      </c>
      <c r="Q30" s="48">
        <v>5</v>
      </c>
      <c r="R30" s="48">
        <v>2</v>
      </c>
      <c r="S30" s="49">
        <v>0</v>
      </c>
      <c r="T30" s="49">
        <v>0</v>
      </c>
      <c r="U30" s="49">
        <v>0</v>
      </c>
      <c r="V30" s="48">
        <v>1</v>
      </c>
      <c r="W30" s="48">
        <v>2</v>
      </c>
      <c r="X30" s="48">
        <v>0</v>
      </c>
      <c r="Y30" s="48">
        <v>0</v>
      </c>
      <c r="Z30" s="48">
        <v>0</v>
      </c>
      <c r="AA30" s="50">
        <v>45552</v>
      </c>
      <c r="AB30" s="51"/>
      <c r="AC30" s="52">
        <f t="shared" si="0"/>
        <v>11</v>
      </c>
      <c r="AD30" s="52">
        <f t="shared" si="1"/>
        <v>19</v>
      </c>
      <c r="AE30" s="52" t="str">
        <f t="shared" si="2"/>
        <v/>
      </c>
      <c r="AF30" s="52" t="str">
        <f t="shared" si="3"/>
        <v/>
      </c>
      <c r="AG30" s="52" t="str">
        <f t="shared" si="3"/>
        <v/>
      </c>
      <c r="AH30" s="53">
        <f t="shared" si="4"/>
        <v>30</v>
      </c>
      <c r="AI30" s="54" t="str">
        <f t="shared" si="5"/>
        <v/>
      </c>
      <c r="AJ30" s="54">
        <f t="shared" si="6"/>
        <v>3</v>
      </c>
    </row>
    <row r="31" spans="1:36" x14ac:dyDescent="0.25">
      <c r="A31" s="44" t="s">
        <v>112</v>
      </c>
      <c r="B31" s="44" t="s">
        <v>113</v>
      </c>
      <c r="C31" s="44" t="s">
        <v>114</v>
      </c>
      <c r="D31" s="44" t="s">
        <v>48</v>
      </c>
      <c r="E31" s="44" t="s">
        <v>86</v>
      </c>
      <c r="F31" s="44" t="s">
        <v>87</v>
      </c>
      <c r="G31" s="45"/>
      <c r="H31" s="46"/>
      <c r="I31" s="47" t="s">
        <v>51</v>
      </c>
      <c r="J31" s="48">
        <v>2</v>
      </c>
      <c r="K31" s="48">
        <v>2</v>
      </c>
      <c r="L31" s="48">
        <v>2</v>
      </c>
      <c r="M31" s="48">
        <v>2</v>
      </c>
      <c r="N31" s="48">
        <v>3</v>
      </c>
      <c r="O31" s="48">
        <v>3</v>
      </c>
      <c r="P31" s="48">
        <v>5</v>
      </c>
      <c r="Q31" s="48">
        <v>1</v>
      </c>
      <c r="R31" s="48">
        <v>5</v>
      </c>
      <c r="S31" s="49">
        <v>0</v>
      </c>
      <c r="T31" s="49">
        <v>0</v>
      </c>
      <c r="U31" s="49">
        <v>0</v>
      </c>
      <c r="V31" s="48">
        <v>1</v>
      </c>
      <c r="W31" s="48">
        <v>1</v>
      </c>
      <c r="X31" s="48">
        <v>0</v>
      </c>
      <c r="Y31" s="48">
        <v>0</v>
      </c>
      <c r="Z31" s="48">
        <v>0</v>
      </c>
      <c r="AA31" s="50">
        <v>45552</v>
      </c>
      <c r="AB31" s="51"/>
      <c r="AC31" s="52">
        <f t="shared" si="0"/>
        <v>8</v>
      </c>
      <c r="AD31" s="52">
        <f t="shared" si="1"/>
        <v>17</v>
      </c>
      <c r="AE31" s="52" t="str">
        <f t="shared" si="2"/>
        <v/>
      </c>
      <c r="AF31" s="52" t="str">
        <f t="shared" si="3"/>
        <v/>
      </c>
      <c r="AG31" s="52" t="str">
        <f t="shared" si="3"/>
        <v/>
      </c>
      <c r="AH31" s="53">
        <f t="shared" si="4"/>
        <v>25</v>
      </c>
      <c r="AI31" s="54" t="str">
        <f t="shared" si="5"/>
        <v/>
      </c>
      <c r="AJ31" s="54">
        <f t="shared" si="6"/>
        <v>2</v>
      </c>
    </row>
  </sheetData>
  <mergeCells count="36">
    <mergeCell ref="AF9:AF10"/>
    <mergeCell ref="AG9:AG10"/>
    <mergeCell ref="AH9:AH10"/>
    <mergeCell ref="AI9:AJ9"/>
    <mergeCell ref="A5:AJ6"/>
    <mergeCell ref="A7:AJ7"/>
    <mergeCell ref="U9:U10"/>
    <mergeCell ref="V9:Z9"/>
    <mergeCell ref="AA9:AA10"/>
    <mergeCell ref="AC9:AC10"/>
    <mergeCell ref="AD9:AD10"/>
    <mergeCell ref="AE9:AE10"/>
    <mergeCell ref="H9:H10"/>
    <mergeCell ref="I9:I10"/>
    <mergeCell ref="J9:M9"/>
    <mergeCell ref="N9:R9"/>
    <mergeCell ref="S9:S10"/>
    <mergeCell ref="T9:T10"/>
    <mergeCell ref="J8:M8"/>
    <mergeCell ref="N8:S8"/>
    <mergeCell ref="V8:Z8"/>
    <mergeCell ref="A9:A10"/>
    <mergeCell ref="B9:B10"/>
    <mergeCell ref="C9:C10"/>
    <mergeCell ref="D9:D10"/>
    <mergeCell ref="E9:E10"/>
    <mergeCell ref="F9:F10"/>
    <mergeCell ref="G9:G10"/>
    <mergeCell ref="J1:M1"/>
    <mergeCell ref="N1:Z1"/>
    <mergeCell ref="J2:M2"/>
    <mergeCell ref="N2:S2"/>
    <mergeCell ref="V2:Z2"/>
    <mergeCell ref="J3:M3"/>
    <mergeCell ref="N3:S3"/>
    <mergeCell ref="V3: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2024-11-18T10:44:12Z</dcterms:created>
  <dcterms:modified xsi:type="dcterms:W3CDTF">2024-11-18T10:50:45Z</dcterms:modified>
</cp:coreProperties>
</file>